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nnifer\Dropbox\Engineering Transfer Pathway\Degree Plans for Algorithms\"/>
    </mc:Choice>
  </mc:AlternateContent>
  <xr:revisionPtr revIDLastSave="0" documentId="13_ncr:1_{092AE0C1-E2BC-49D0-B363-5888DD733C8E}" xr6:coauthVersionLast="47" xr6:coauthVersionMax="47" xr10:uidLastSave="{00000000-0000-0000-0000-000000000000}"/>
  <bookViews>
    <workbookView xWindow="18855" yWindow="2325" windowWidth="18825" windowHeight="15435" xr2:uid="{99BD1481-8775-4322-8429-4AF8A90E5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5" i="1"/>
  <c r="G54" i="1"/>
  <c r="G53" i="1"/>
  <c r="D49" i="1"/>
  <c r="D48" i="1"/>
  <c r="D14" i="1"/>
  <c r="D12" i="1"/>
  <c r="D60" i="1"/>
  <c r="D59" i="1"/>
  <c r="D58" i="1"/>
  <c r="D57" i="1"/>
  <c r="D56" i="1"/>
  <c r="D55" i="1"/>
  <c r="D54" i="1"/>
  <c r="D53" i="1"/>
  <c r="D52" i="1"/>
  <c r="D51" i="1"/>
  <c r="D50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3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<sst xmlns="http://schemas.openxmlformats.org/spreadsheetml/2006/main" count="276" uniqueCount="157">
  <si>
    <t>Course Prefix</t>
  </si>
  <si>
    <t>Course Number</t>
  </si>
  <si>
    <t>Vertex</t>
  </si>
  <si>
    <t>Course</t>
  </si>
  <si>
    <t>Prereq 1</t>
  </si>
  <si>
    <t>Coreq 1</t>
  </si>
  <si>
    <t>Coreq 2</t>
  </si>
  <si>
    <t>Prereq 2</t>
  </si>
  <si>
    <t>Prereq 3</t>
  </si>
  <si>
    <t>Category</t>
  </si>
  <si>
    <t>Core</t>
  </si>
  <si>
    <t>WRIT</t>
  </si>
  <si>
    <t>WRIT 1301</t>
  </si>
  <si>
    <t>TCCN Course</t>
  </si>
  <si>
    <t>ENGL 1301</t>
  </si>
  <si>
    <t>ENGL 1302</t>
  </si>
  <si>
    <t>MATH</t>
  </si>
  <si>
    <t>MATH 2413</t>
  </si>
  <si>
    <t>MATH 2412</t>
  </si>
  <si>
    <t>CHEM</t>
  </si>
  <si>
    <t>CHEM 1311</t>
  </si>
  <si>
    <t>Notes</t>
  </si>
  <si>
    <t>PHYS</t>
  </si>
  <si>
    <t>PHYS 2425</t>
  </si>
  <si>
    <t>CHEM 1111</t>
  </si>
  <si>
    <t>Core:</t>
  </si>
  <si>
    <t>Credit Hours</t>
  </si>
  <si>
    <t>Core 050: Creative Arts</t>
  </si>
  <si>
    <t>040</t>
  </si>
  <si>
    <t>050</t>
  </si>
  <si>
    <t>Core 040:  ge, Philosophy, and Culture</t>
  </si>
  <si>
    <t>HIST</t>
  </si>
  <si>
    <t>1301</t>
  </si>
  <si>
    <t>HIST 1301</t>
  </si>
  <si>
    <t>PHYS 2426</t>
  </si>
  <si>
    <t>1302</t>
  </si>
  <si>
    <t>HIST 1302</t>
  </si>
  <si>
    <t>POLS</t>
  </si>
  <si>
    <t>2305</t>
  </si>
  <si>
    <t>GOVT 2305</t>
  </si>
  <si>
    <t>2306</t>
  </si>
  <si>
    <t>GOVT 2306</t>
  </si>
  <si>
    <t>080</t>
  </si>
  <si>
    <t>Core 080: Social and Behavioral Sciences</t>
  </si>
  <si>
    <t>COMM</t>
  </si>
  <si>
    <t>1315</t>
  </si>
  <si>
    <t>SPCH 1315</t>
  </si>
  <si>
    <t>Core 090: Component Area Option</t>
  </si>
  <si>
    <t>PSYC</t>
  </si>
  <si>
    <t>1100</t>
  </si>
  <si>
    <t>I think EDUC 1300 would work for this, and would fulfill  090 requirement.</t>
  </si>
  <si>
    <t>2414</t>
  </si>
  <si>
    <t>MATH 2414</t>
  </si>
  <si>
    <t>Major</t>
  </si>
  <si>
    <t>MATH 2318</t>
  </si>
  <si>
    <t>2318</t>
  </si>
  <si>
    <t>2320</t>
  </si>
  <si>
    <t>MATH 2320</t>
  </si>
  <si>
    <t>MATH 2305</t>
  </si>
  <si>
    <t>STAT</t>
  </si>
  <si>
    <t>3334</t>
  </si>
  <si>
    <t xml:space="preserve">Not sure why it lists both Cal I and Cal II as prereqs. </t>
  </si>
  <si>
    <t>CSCI</t>
  </si>
  <si>
    <t>1320</t>
  </si>
  <si>
    <t>COSC 1320</t>
  </si>
  <si>
    <t>Course Name</t>
  </si>
  <si>
    <t>Calculus III</t>
  </si>
  <si>
    <t>Calculus II</t>
  </si>
  <si>
    <t>Linear Algebra</t>
  </si>
  <si>
    <t>Differential Equations</t>
  </si>
  <si>
    <t>Discrete Mathematics</t>
  </si>
  <si>
    <t>Probability and Statistics for Scientists and Engineers</t>
  </si>
  <si>
    <t>C Programming</t>
  </si>
  <si>
    <t>Data Structures for Science and Engineering</t>
  </si>
  <si>
    <t>CENG</t>
  </si>
  <si>
    <t>2312</t>
  </si>
  <si>
    <t>Digital Circuits</t>
  </si>
  <si>
    <t>CSCI 1320</t>
  </si>
  <si>
    <t>CENG 2112</t>
  </si>
  <si>
    <t>2112</t>
  </si>
  <si>
    <t>Lab for Digital Circuits</t>
  </si>
  <si>
    <t>CENG 2312</t>
  </si>
  <si>
    <t>3313</t>
  </si>
  <si>
    <t>Linear Circuits</t>
  </si>
  <si>
    <t>3113</t>
  </si>
  <si>
    <t>Lab for Linear Circuits</t>
  </si>
  <si>
    <t>CENG 3313</t>
  </si>
  <si>
    <t>3316</t>
  </si>
  <si>
    <t>Electronics</t>
  </si>
  <si>
    <t>CENG 3116</t>
  </si>
  <si>
    <t>3116</t>
  </si>
  <si>
    <t>Lab for Electronics</t>
  </si>
  <si>
    <t>CENG 3316</t>
  </si>
  <si>
    <t>3331</t>
  </si>
  <si>
    <t>Introduction to Telecommunications and Networks</t>
  </si>
  <si>
    <t>CENG 3131</t>
  </si>
  <si>
    <t>3131</t>
  </si>
  <si>
    <t>Lab for Telecommunications and Networks</t>
  </si>
  <si>
    <t>CENG 3331</t>
  </si>
  <si>
    <t>3351</t>
  </si>
  <si>
    <t>Computer Architecture</t>
  </si>
  <si>
    <t>CENG 2371 or CSCI 2331</t>
  </si>
  <si>
    <t>CENG 3151</t>
  </si>
  <si>
    <t>3151</t>
  </si>
  <si>
    <t>Lab for Computer Architecture</t>
  </si>
  <si>
    <t>3264</t>
  </si>
  <si>
    <t>Engineering Design and Project Management</t>
  </si>
  <si>
    <t>2371</t>
  </si>
  <si>
    <t>Microcontroller Programming</t>
  </si>
  <si>
    <t>4313</t>
  </si>
  <si>
    <t>Microprocessor Interfacing</t>
  </si>
  <si>
    <t>CENG 3351</t>
  </si>
  <si>
    <t>CENG 2371</t>
  </si>
  <si>
    <t>CENG 4113</t>
  </si>
  <si>
    <t>4113</t>
  </si>
  <si>
    <t>Lab for Microprocessor Interfacing</t>
  </si>
  <si>
    <t>CENG 4313</t>
  </si>
  <si>
    <t>4331</t>
  </si>
  <si>
    <t>Analysis and Design of Linear Systems</t>
  </si>
  <si>
    <t>4354</t>
  </si>
  <si>
    <t>Digital System Design</t>
  </si>
  <si>
    <t>4265</t>
  </si>
  <si>
    <t>Senior Project</t>
  </si>
  <si>
    <t>CENG 3264</t>
  </si>
  <si>
    <t>CENG 4354</t>
  </si>
  <si>
    <t>4266</t>
  </si>
  <si>
    <t>SENG</t>
  </si>
  <si>
    <t>4310</t>
  </si>
  <si>
    <t>Introduction to Systems Engineering</t>
  </si>
  <si>
    <t>MATH 2315</t>
  </si>
  <si>
    <t>SWEN</t>
  </si>
  <si>
    <t>4342</t>
  </si>
  <si>
    <t>Software Engineering</t>
  </si>
  <si>
    <t>CSCI 2305</t>
  </si>
  <si>
    <t xml:space="preserve">Degree plan has"CSCI 2315 or CSCI 2305 or equivalent." I chose 2305 because that is on CENG degree plan. </t>
  </si>
  <si>
    <t>3315</t>
  </si>
  <si>
    <t>Advanced Technical Writing</t>
  </si>
  <si>
    <t>Junior standing</t>
  </si>
  <si>
    <t xml:space="preserve">CENG/CSCI </t>
  </si>
  <si>
    <t>3000-4000</t>
  </si>
  <si>
    <t>Upper Level CENG/CSCI. Excludes CSCI 3303, CSCI 3311, CSCI 3331.</t>
  </si>
  <si>
    <t>Approved Upper-Level Elective</t>
  </si>
  <si>
    <t>Elective</t>
  </si>
  <si>
    <t>Sum</t>
  </si>
  <si>
    <t xml:space="preserve">Can choose WRIT 2311 (Introduction to Professional Writing) instead of WRIT 1302. </t>
  </si>
  <si>
    <t>Sum of Core</t>
  </si>
  <si>
    <t>Sum of Major</t>
  </si>
  <si>
    <t xml:space="preserve">  </t>
  </si>
  <si>
    <t>2315</t>
  </si>
  <si>
    <t xml:space="preserve">I cannot ge the 78 listed on website for Major courses, even after I subtract CHEM 1311/1111 and MATH 2413 (which count for Core). </t>
  </si>
  <si>
    <t>CENG 3113</t>
  </si>
  <si>
    <t xml:space="preserve">Way out of order on list of Major course. Tell CENG. </t>
  </si>
  <si>
    <t xml:space="preserve">CENG 2371 is redundant prereq because needed for 3351. </t>
  </si>
  <si>
    <t xml:space="preserve">Degree plan has "CENG 3264 and CENG 4313 or CENG 4354." Very unclear! </t>
  </si>
  <si>
    <t>Degree plan has "CENG 3264 and CENG 4313 or CENG 4354." Very unclear! Assuming that CENG 4265 also a prereq, it is a 2-course sequence.</t>
  </si>
  <si>
    <t>WRIT 1302 or WRIT 2311</t>
  </si>
  <si>
    <t xml:space="preserve">Not listed on degree plan! I think this was supposed to be in the Life and Physical Sciences (030) of Core. That's where I put 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</si>
</sst>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3723-D490-425C-8D8F-15017FDBA9CC}">
  <dimension ref="A1:N60"/>
  <sheetViews>
    <sheetView tabSelected="1" workbookViewId="0">
      <pane xSplit="4" ySplit="1" topLeftCell="L2" activePane="bottomRight" state="frozen"/>
      <selection pane="topRight" activeCell="E1" sqref="E1"/>
      <selection pane="bottomLeft" activeCell="A2" sqref="A2"/>
      <selection pane="bottomRight" activeCell="N9" sqref="N9"/>
    </sheetView>
  </sheetViews>
  <sheetFormatPr defaultRowHeight="15" x14ac:dyDescent="0.25"/>
  <cols>
    <col min="1" max="1" width="16.42578125" style="5" customWidth="1"/>
    <col min="2" max="2" width="13.5703125" style="3" customWidth="1"/>
    <col min="3" max="3" width="14.140625" style="7" customWidth="1"/>
    <col min="4" max="6" width="22.85546875" customWidth="1"/>
    <col min="7" max="7" width="9.85546875" style="5" customWidth="1"/>
    <col min="8" max="8" width="16.85546875" customWidth="1"/>
    <col min="9" max="9" width="21.28515625" customWidth="1"/>
    <col min="10" max="10" width="25.5703125" customWidth="1"/>
    <col min="11" max="11" width="25.85546875" customWidth="1"/>
    <col min="12" max="12" width="24.42578125" customWidth="1"/>
    <col min="13" max="13" width="28.5703125" customWidth="1"/>
    <col min="14" max="14" width="27.42578125" customWidth="1"/>
  </cols>
  <sheetData>
    <row r="1" spans="1:14" s="1" customFormat="1" ht="30" x14ac:dyDescent="0.25">
      <c r="A1" s="4" t="s">
        <v>2</v>
      </c>
      <c r="B1" s="2" t="s">
        <v>0</v>
      </c>
      <c r="C1" s="6" t="s">
        <v>1</v>
      </c>
      <c r="D1" s="1" t="s">
        <v>3</v>
      </c>
      <c r="E1" s="1" t="s">
        <v>13</v>
      </c>
      <c r="F1" s="1" t="s">
        <v>65</v>
      </c>
      <c r="G1" s="4" t="s">
        <v>26</v>
      </c>
      <c r="H1" s="1" t="s">
        <v>9</v>
      </c>
      <c r="I1" s="1" t="s">
        <v>4</v>
      </c>
      <c r="J1" s="1" t="s">
        <v>7</v>
      </c>
      <c r="K1" s="1" t="s">
        <v>8</v>
      </c>
      <c r="L1" s="1" t="s">
        <v>5</v>
      </c>
      <c r="M1" s="1" t="s">
        <v>6</v>
      </c>
      <c r="N1" s="1" t="s">
        <v>21</v>
      </c>
    </row>
    <row r="2" spans="1:14" x14ac:dyDescent="0.25">
      <c r="A2" s="5">
        <v>1</v>
      </c>
      <c r="B2" s="3" t="s">
        <v>11</v>
      </c>
      <c r="C2" s="7">
        <v>1301</v>
      </c>
      <c r="D2" t="str">
        <f>IF(ISBLANK(C2),"",_xlfn.CONCAT(B2," ", C2))</f>
        <v>WRIT 1301</v>
      </c>
      <c r="E2" t="s">
        <v>14</v>
      </c>
      <c r="G2" s="5">
        <v>3</v>
      </c>
      <c r="H2" t="s">
        <v>10</v>
      </c>
    </row>
    <row r="3" spans="1:14" x14ac:dyDescent="0.25">
      <c r="A3" s="5">
        <v>2</v>
      </c>
      <c r="B3" s="3" t="s">
        <v>11</v>
      </c>
      <c r="C3" s="7">
        <v>1302</v>
      </c>
      <c r="D3" t="str">
        <f>IF(ISBLANK(C3),"",_xlfn.CONCAT(B3," ", C3))</f>
        <v>WRIT 1302</v>
      </c>
      <c r="E3" t="s">
        <v>15</v>
      </c>
      <c r="G3" s="5">
        <v>3</v>
      </c>
      <c r="H3" t="s">
        <v>10</v>
      </c>
      <c r="I3" t="s">
        <v>12</v>
      </c>
      <c r="N3" t="s">
        <v>144</v>
      </c>
    </row>
    <row r="4" spans="1:14" x14ac:dyDescent="0.25">
      <c r="A4" s="5">
        <v>3</v>
      </c>
      <c r="B4" s="3" t="s">
        <v>16</v>
      </c>
      <c r="C4" s="7">
        <v>2413</v>
      </c>
      <c r="D4" t="str">
        <f t="shared" ref="D4:D60" si="0">IF(ISBLANK(C4),"",_xlfn.CONCAT(B4," ", C4))</f>
        <v>MATH 2413</v>
      </c>
      <c r="E4" t="s">
        <v>17</v>
      </c>
      <c r="G4" s="5">
        <v>4</v>
      </c>
      <c r="H4" t="s">
        <v>10</v>
      </c>
      <c r="I4" t="s">
        <v>18</v>
      </c>
    </row>
    <row r="5" spans="1:14" x14ac:dyDescent="0.25">
      <c r="A5" s="5">
        <v>4</v>
      </c>
      <c r="B5" s="3" t="s">
        <v>19</v>
      </c>
      <c r="C5" s="7">
        <v>1311</v>
      </c>
      <c r="D5" t="str">
        <f t="shared" si="0"/>
        <v>CHEM 1311</v>
      </c>
      <c r="E5" t="s">
        <v>20</v>
      </c>
      <c r="G5" s="5">
        <v>3</v>
      </c>
      <c r="H5" t="s">
        <v>53</v>
      </c>
      <c r="L5" t="s">
        <v>24</v>
      </c>
    </row>
    <row r="6" spans="1:14" x14ac:dyDescent="0.25">
      <c r="A6" s="5">
        <v>5</v>
      </c>
      <c r="B6" s="3" t="s">
        <v>22</v>
      </c>
      <c r="C6" s="7">
        <v>2425</v>
      </c>
      <c r="D6" t="str">
        <f t="shared" si="0"/>
        <v>PHYS 2425</v>
      </c>
      <c r="E6" t="s">
        <v>23</v>
      </c>
      <c r="G6" s="5">
        <v>4</v>
      </c>
      <c r="H6" t="s">
        <v>10</v>
      </c>
      <c r="I6" t="s">
        <v>17</v>
      </c>
      <c r="N6" t="s">
        <v>156</v>
      </c>
    </row>
    <row r="7" spans="1:14" x14ac:dyDescent="0.25">
      <c r="B7" s="3" t="s">
        <v>19</v>
      </c>
      <c r="C7" s="7">
        <v>1111</v>
      </c>
      <c r="D7" t="str">
        <f t="shared" si="0"/>
        <v>CHEM 1111</v>
      </c>
      <c r="E7" t="s">
        <v>24</v>
      </c>
      <c r="G7" s="5">
        <v>1</v>
      </c>
      <c r="H7" t="s">
        <v>53</v>
      </c>
      <c r="L7" t="s">
        <v>20</v>
      </c>
      <c r="N7" t="s">
        <v>47</v>
      </c>
    </row>
    <row r="8" spans="1:14" x14ac:dyDescent="0.25">
      <c r="A8" s="5">
        <v>6</v>
      </c>
      <c r="B8" s="3" t="s">
        <v>25</v>
      </c>
      <c r="C8" s="7" t="s">
        <v>28</v>
      </c>
      <c r="D8" t="str">
        <f t="shared" si="0"/>
        <v>Core: 040</v>
      </c>
      <c r="G8" s="5">
        <v>3</v>
      </c>
      <c r="H8" t="s">
        <v>10</v>
      </c>
      <c r="N8" t="s">
        <v>30</v>
      </c>
    </row>
    <row r="9" spans="1:14" x14ac:dyDescent="0.25">
      <c r="A9" s="5">
        <v>7</v>
      </c>
      <c r="B9" s="3" t="s">
        <v>22</v>
      </c>
      <c r="C9" s="7">
        <v>2426</v>
      </c>
      <c r="D9" t="str">
        <f t="shared" si="0"/>
        <v>PHYS 2426</v>
      </c>
      <c r="E9" t="s">
        <v>34</v>
      </c>
      <c r="G9" s="5">
        <v>4</v>
      </c>
      <c r="H9" t="s">
        <v>10</v>
      </c>
      <c r="I9" t="s">
        <v>52</v>
      </c>
      <c r="J9" t="s">
        <v>23</v>
      </c>
      <c r="N9" t="s">
        <v>156</v>
      </c>
    </row>
    <row r="10" spans="1:14" x14ac:dyDescent="0.25">
      <c r="A10" s="5">
        <v>8</v>
      </c>
      <c r="B10" s="3" t="s">
        <v>25</v>
      </c>
      <c r="C10" s="7" t="s">
        <v>29</v>
      </c>
      <c r="D10" t="str">
        <f t="shared" si="0"/>
        <v>Core: 050</v>
      </c>
      <c r="G10" s="5">
        <v>3</v>
      </c>
      <c r="H10" t="s">
        <v>10</v>
      </c>
      <c r="N10" t="s">
        <v>27</v>
      </c>
    </row>
    <row r="11" spans="1:14" x14ac:dyDescent="0.25">
      <c r="A11" s="5">
        <v>9</v>
      </c>
      <c r="B11" s="3" t="s">
        <v>31</v>
      </c>
      <c r="C11" s="7" t="s">
        <v>32</v>
      </c>
      <c r="D11" t="str">
        <f t="shared" si="0"/>
        <v>HIST 1301</v>
      </c>
      <c r="E11" t="s">
        <v>33</v>
      </c>
      <c r="G11" s="5">
        <v>3</v>
      </c>
      <c r="H11" t="s">
        <v>10</v>
      </c>
    </row>
    <row r="12" spans="1:14" x14ac:dyDescent="0.25">
      <c r="A12" s="5">
        <v>10</v>
      </c>
      <c r="B12" s="3" t="s">
        <v>31</v>
      </c>
      <c r="C12" s="7" t="s">
        <v>35</v>
      </c>
      <c r="D12" t="str">
        <f t="shared" ref="D12" si="1">IF(ISBLANK(C12),"",_xlfn.CONCAT(B12," ", C12))</f>
        <v>HIST 1302</v>
      </c>
      <c r="E12" t="s">
        <v>36</v>
      </c>
      <c r="G12" s="5">
        <v>3</v>
      </c>
      <c r="H12" t="s">
        <v>10</v>
      </c>
    </row>
    <row r="13" spans="1:14" x14ac:dyDescent="0.25">
      <c r="A13" s="5">
        <v>11</v>
      </c>
      <c r="B13" s="3" t="s">
        <v>37</v>
      </c>
      <c r="C13" s="7" t="s">
        <v>38</v>
      </c>
      <c r="D13" t="str">
        <f t="shared" si="0"/>
        <v>POLS 2305</v>
      </c>
      <c r="E13" t="s">
        <v>39</v>
      </c>
      <c r="G13" s="5">
        <v>3</v>
      </c>
      <c r="H13" t="s">
        <v>10</v>
      </c>
    </row>
    <row r="14" spans="1:14" x14ac:dyDescent="0.25">
      <c r="A14" s="5">
        <v>12</v>
      </c>
      <c r="B14" s="3" t="s">
        <v>37</v>
      </c>
      <c r="C14" s="7" t="s">
        <v>40</v>
      </c>
      <c r="D14" t="str">
        <f t="shared" ref="D14" si="2">IF(ISBLANK(C14),"",_xlfn.CONCAT(B14," ", C14))</f>
        <v>POLS 2306</v>
      </c>
      <c r="E14" t="s">
        <v>41</v>
      </c>
      <c r="G14" s="5">
        <v>3</v>
      </c>
      <c r="H14" t="s">
        <v>10</v>
      </c>
    </row>
    <row r="15" spans="1:14" x14ac:dyDescent="0.25">
      <c r="A15" s="5">
        <v>13</v>
      </c>
      <c r="B15" s="3" t="s">
        <v>25</v>
      </c>
      <c r="C15" s="7" t="s">
        <v>42</v>
      </c>
      <c r="D15" t="str">
        <f t="shared" si="0"/>
        <v>Core: 080</v>
      </c>
      <c r="G15" s="5">
        <v>3</v>
      </c>
      <c r="H15" t="s">
        <v>10</v>
      </c>
      <c r="N15" t="s">
        <v>43</v>
      </c>
    </row>
    <row r="16" spans="1:14" x14ac:dyDescent="0.25">
      <c r="A16" s="5">
        <v>14</v>
      </c>
      <c r="B16" s="3" t="s">
        <v>44</v>
      </c>
      <c r="C16" s="7" t="s">
        <v>45</v>
      </c>
      <c r="D16" t="str">
        <f t="shared" si="0"/>
        <v>COMM 1315</v>
      </c>
      <c r="E16" t="s">
        <v>46</v>
      </c>
      <c r="G16" s="5">
        <v>3</v>
      </c>
      <c r="H16" t="s">
        <v>10</v>
      </c>
      <c r="N16" t="s">
        <v>47</v>
      </c>
    </row>
    <row r="17" spans="1:14" x14ac:dyDescent="0.25">
      <c r="A17" s="5">
        <v>15</v>
      </c>
      <c r="B17" s="3" t="s">
        <v>48</v>
      </c>
      <c r="C17" s="7" t="s">
        <v>49</v>
      </c>
      <c r="D17" t="str">
        <f t="shared" si="0"/>
        <v>PSYC 1100</v>
      </c>
      <c r="G17" s="5">
        <v>1</v>
      </c>
      <c r="H17" t="s">
        <v>10</v>
      </c>
      <c r="N17" t="s">
        <v>50</v>
      </c>
    </row>
    <row r="18" spans="1:14" x14ac:dyDescent="0.25">
      <c r="A18" s="5">
        <v>16</v>
      </c>
      <c r="B18" s="3" t="s">
        <v>16</v>
      </c>
      <c r="C18" s="7" t="s">
        <v>51</v>
      </c>
      <c r="D18" t="str">
        <f t="shared" si="0"/>
        <v>MATH 2414</v>
      </c>
      <c r="E18" t="s">
        <v>52</v>
      </c>
      <c r="F18" t="s">
        <v>67</v>
      </c>
      <c r="G18" s="5">
        <v>4</v>
      </c>
      <c r="H18" t="s">
        <v>53</v>
      </c>
      <c r="I18" t="s">
        <v>17</v>
      </c>
    </row>
    <row r="19" spans="1:14" x14ac:dyDescent="0.25">
      <c r="A19" s="5">
        <v>17</v>
      </c>
      <c r="B19" s="3" t="s">
        <v>16</v>
      </c>
      <c r="C19" s="7" t="s">
        <v>148</v>
      </c>
      <c r="D19" t="str">
        <f t="shared" si="0"/>
        <v>MATH 2315</v>
      </c>
      <c r="E19" t="s">
        <v>129</v>
      </c>
      <c r="F19" t="s">
        <v>66</v>
      </c>
      <c r="G19" s="5">
        <v>3</v>
      </c>
      <c r="H19" t="s">
        <v>53</v>
      </c>
      <c r="I19" t="s">
        <v>52</v>
      </c>
    </row>
    <row r="20" spans="1:14" x14ac:dyDescent="0.25">
      <c r="A20" s="5">
        <v>18</v>
      </c>
      <c r="B20" s="3" t="s">
        <v>16</v>
      </c>
      <c r="C20" s="7" t="s">
        <v>55</v>
      </c>
      <c r="D20" t="str">
        <f t="shared" si="0"/>
        <v>MATH 2318</v>
      </c>
      <c r="E20" t="s">
        <v>54</v>
      </c>
      <c r="F20" t="s">
        <v>68</v>
      </c>
      <c r="G20" s="5">
        <v>3</v>
      </c>
      <c r="H20" t="s">
        <v>53</v>
      </c>
      <c r="I20" t="s">
        <v>52</v>
      </c>
    </row>
    <row r="21" spans="1:14" x14ac:dyDescent="0.25">
      <c r="A21" s="5">
        <v>19</v>
      </c>
      <c r="B21" s="3" t="s">
        <v>16</v>
      </c>
      <c r="C21" s="7" t="s">
        <v>56</v>
      </c>
      <c r="D21" t="str">
        <f t="shared" si="0"/>
        <v>MATH 2320</v>
      </c>
      <c r="E21" t="s">
        <v>57</v>
      </c>
      <c r="F21" t="s">
        <v>69</v>
      </c>
      <c r="G21" s="5">
        <v>3</v>
      </c>
      <c r="H21" t="s">
        <v>53</v>
      </c>
      <c r="I21" t="s">
        <v>52</v>
      </c>
    </row>
    <row r="22" spans="1:14" x14ac:dyDescent="0.25">
      <c r="A22" s="5">
        <v>20</v>
      </c>
      <c r="B22" s="3" t="s">
        <v>16</v>
      </c>
      <c r="C22" s="7" t="s">
        <v>38</v>
      </c>
      <c r="D22" t="str">
        <f t="shared" si="0"/>
        <v>MATH 2305</v>
      </c>
      <c r="E22" t="s">
        <v>58</v>
      </c>
      <c r="F22" t="s">
        <v>70</v>
      </c>
      <c r="G22" s="5">
        <v>3</v>
      </c>
      <c r="H22" t="s">
        <v>53</v>
      </c>
      <c r="I22" t="s">
        <v>17</v>
      </c>
    </row>
    <row r="23" spans="1:14" x14ac:dyDescent="0.25">
      <c r="A23" s="5">
        <v>21</v>
      </c>
      <c r="B23" s="3" t="s">
        <v>59</v>
      </c>
      <c r="C23" s="7" t="s">
        <v>60</v>
      </c>
      <c r="D23" t="str">
        <f t="shared" si="0"/>
        <v>STAT 3334</v>
      </c>
      <c r="F23" t="s">
        <v>71</v>
      </c>
      <c r="G23" s="5">
        <v>3</v>
      </c>
      <c r="H23" t="s">
        <v>53</v>
      </c>
      <c r="I23" t="s">
        <v>52</v>
      </c>
      <c r="J23" t="s">
        <v>17</v>
      </c>
      <c r="N23" t="s">
        <v>61</v>
      </c>
    </row>
    <row r="24" spans="1:14" x14ac:dyDescent="0.25">
      <c r="A24" s="5">
        <v>22</v>
      </c>
      <c r="B24" s="3" t="s">
        <v>62</v>
      </c>
      <c r="C24" s="7" t="s">
        <v>63</v>
      </c>
      <c r="D24" t="str">
        <f t="shared" si="0"/>
        <v>CSCI 1320</v>
      </c>
      <c r="E24" t="s">
        <v>64</v>
      </c>
      <c r="F24" t="s">
        <v>72</v>
      </c>
      <c r="G24" s="5">
        <v>3</v>
      </c>
      <c r="H24" t="s">
        <v>53</v>
      </c>
    </row>
    <row r="25" spans="1:14" x14ac:dyDescent="0.25">
      <c r="A25" s="5">
        <v>23</v>
      </c>
      <c r="B25" s="3" t="s">
        <v>62</v>
      </c>
      <c r="C25" s="7" t="s">
        <v>38</v>
      </c>
      <c r="D25" t="str">
        <f t="shared" si="0"/>
        <v>CSCI 2305</v>
      </c>
      <c r="F25" t="s">
        <v>73</v>
      </c>
      <c r="G25" s="5">
        <v>3</v>
      </c>
      <c r="H25" t="s">
        <v>53</v>
      </c>
      <c r="I25" t="s">
        <v>77</v>
      </c>
    </row>
    <row r="26" spans="1:14" x14ac:dyDescent="0.25">
      <c r="A26" s="5">
        <v>24</v>
      </c>
      <c r="B26" s="3" t="s">
        <v>74</v>
      </c>
      <c r="C26" s="7" t="s">
        <v>75</v>
      </c>
      <c r="D26" t="str">
        <f t="shared" si="0"/>
        <v>CENG 2312</v>
      </c>
      <c r="F26" t="s">
        <v>76</v>
      </c>
      <c r="G26" s="5">
        <v>3</v>
      </c>
      <c r="H26" t="s">
        <v>53</v>
      </c>
      <c r="I26" t="s">
        <v>52</v>
      </c>
      <c r="J26" t="s">
        <v>34</v>
      </c>
      <c r="L26" t="s">
        <v>78</v>
      </c>
    </row>
    <row r="27" spans="1:14" x14ac:dyDescent="0.25">
      <c r="B27" s="3" t="s">
        <v>74</v>
      </c>
      <c r="C27" s="7" t="s">
        <v>79</v>
      </c>
      <c r="D27" t="str">
        <f t="shared" si="0"/>
        <v>CENG 2112</v>
      </c>
      <c r="F27" t="s">
        <v>80</v>
      </c>
      <c r="G27" s="5">
        <v>1</v>
      </c>
      <c r="H27" t="s">
        <v>53</v>
      </c>
      <c r="L27" t="s">
        <v>81</v>
      </c>
    </row>
    <row r="28" spans="1:14" x14ac:dyDescent="0.25">
      <c r="A28" s="5">
        <v>25</v>
      </c>
      <c r="B28" s="3" t="s">
        <v>74</v>
      </c>
      <c r="C28" s="7" t="s">
        <v>82</v>
      </c>
      <c r="D28" t="str">
        <f t="shared" si="0"/>
        <v>CENG 3313</v>
      </c>
      <c r="F28" t="s">
        <v>83</v>
      </c>
      <c r="G28" s="5">
        <v>3</v>
      </c>
      <c r="H28" t="s">
        <v>53</v>
      </c>
      <c r="I28" t="s">
        <v>57</v>
      </c>
      <c r="J28" t="s">
        <v>52</v>
      </c>
      <c r="K28" t="s">
        <v>34</v>
      </c>
      <c r="L28" t="s">
        <v>150</v>
      </c>
    </row>
    <row r="29" spans="1:14" x14ac:dyDescent="0.25">
      <c r="B29" s="3" t="s">
        <v>74</v>
      </c>
      <c r="C29" s="7" t="s">
        <v>84</v>
      </c>
      <c r="D29" t="str">
        <f t="shared" si="0"/>
        <v>CENG 3113</v>
      </c>
      <c r="F29" t="s">
        <v>85</v>
      </c>
      <c r="G29" s="5">
        <v>1</v>
      </c>
      <c r="H29" t="s">
        <v>53</v>
      </c>
      <c r="L29" t="s">
        <v>86</v>
      </c>
    </row>
    <row r="30" spans="1:14" x14ac:dyDescent="0.25">
      <c r="A30" s="5">
        <v>26</v>
      </c>
      <c r="B30" s="3" t="s">
        <v>74</v>
      </c>
      <c r="C30" s="7" t="s">
        <v>87</v>
      </c>
      <c r="D30" t="str">
        <f t="shared" si="0"/>
        <v>CENG 3316</v>
      </c>
      <c r="F30" t="s">
        <v>88</v>
      </c>
      <c r="G30" s="5">
        <v>3</v>
      </c>
      <c r="H30" t="s">
        <v>53</v>
      </c>
      <c r="I30" t="s">
        <v>86</v>
      </c>
      <c r="L30" t="s">
        <v>89</v>
      </c>
    </row>
    <row r="31" spans="1:14" x14ac:dyDescent="0.25">
      <c r="B31" s="3" t="s">
        <v>74</v>
      </c>
      <c r="C31" s="7" t="s">
        <v>90</v>
      </c>
      <c r="D31" t="str">
        <f t="shared" si="0"/>
        <v>CENG 3116</v>
      </c>
      <c r="F31" t="s">
        <v>91</v>
      </c>
      <c r="G31" s="5">
        <v>1</v>
      </c>
      <c r="H31" t="s">
        <v>53</v>
      </c>
      <c r="L31" t="s">
        <v>92</v>
      </c>
    </row>
    <row r="32" spans="1:14" x14ac:dyDescent="0.25">
      <c r="A32" s="5">
        <v>27</v>
      </c>
      <c r="B32" s="3" t="s">
        <v>74</v>
      </c>
      <c r="C32" s="7" t="s">
        <v>93</v>
      </c>
      <c r="D32" t="str">
        <f t="shared" si="0"/>
        <v>CENG 3331</v>
      </c>
      <c r="F32" t="s">
        <v>94</v>
      </c>
      <c r="G32" s="5">
        <v>3</v>
      </c>
      <c r="H32" t="s">
        <v>53</v>
      </c>
      <c r="I32" t="s">
        <v>81</v>
      </c>
      <c r="L32" t="s">
        <v>95</v>
      </c>
    </row>
    <row r="33" spans="1:14" x14ac:dyDescent="0.25">
      <c r="B33" s="3" t="s">
        <v>74</v>
      </c>
      <c r="C33" s="7" t="s">
        <v>96</v>
      </c>
      <c r="D33" t="str">
        <f t="shared" si="0"/>
        <v>CENG 3131</v>
      </c>
      <c r="F33" t="s">
        <v>97</v>
      </c>
      <c r="G33" s="5">
        <v>1</v>
      </c>
      <c r="H33" t="s">
        <v>53</v>
      </c>
      <c r="L33" t="s">
        <v>98</v>
      </c>
    </row>
    <row r="34" spans="1:14" x14ac:dyDescent="0.25">
      <c r="A34" s="5">
        <v>28</v>
      </c>
      <c r="B34" s="3" t="s">
        <v>74</v>
      </c>
      <c r="C34" s="7" t="s">
        <v>99</v>
      </c>
      <c r="D34" t="str">
        <f t="shared" si="0"/>
        <v>CENG 3351</v>
      </c>
      <c r="F34" t="s">
        <v>100</v>
      </c>
      <c r="G34" s="5">
        <v>3</v>
      </c>
      <c r="H34" t="s">
        <v>53</v>
      </c>
      <c r="I34" t="s">
        <v>81</v>
      </c>
      <c r="J34" t="s">
        <v>101</v>
      </c>
      <c r="L34" t="s">
        <v>102</v>
      </c>
    </row>
    <row r="35" spans="1:14" x14ac:dyDescent="0.25">
      <c r="B35" s="3" t="s">
        <v>74</v>
      </c>
      <c r="C35" s="7" t="s">
        <v>103</v>
      </c>
      <c r="D35" t="str">
        <f t="shared" si="0"/>
        <v>CENG 3151</v>
      </c>
      <c r="F35" t="s">
        <v>104</v>
      </c>
      <c r="G35" s="5">
        <v>1</v>
      </c>
      <c r="H35" t="s">
        <v>53</v>
      </c>
      <c r="L35" t="s">
        <v>111</v>
      </c>
    </row>
    <row r="36" spans="1:14" x14ac:dyDescent="0.25">
      <c r="A36" s="5">
        <v>29</v>
      </c>
      <c r="B36" s="3" t="s">
        <v>74</v>
      </c>
      <c r="C36" s="7" t="s">
        <v>105</v>
      </c>
      <c r="D36" t="str">
        <f t="shared" si="0"/>
        <v>CENG 3264</v>
      </c>
      <c r="F36" t="s">
        <v>106</v>
      </c>
      <c r="G36" s="5">
        <v>2</v>
      </c>
      <c r="H36" t="s">
        <v>53</v>
      </c>
    </row>
    <row r="37" spans="1:14" x14ac:dyDescent="0.25">
      <c r="A37" s="5">
        <v>30</v>
      </c>
      <c r="B37" s="3" t="s">
        <v>74</v>
      </c>
      <c r="C37" s="7" t="s">
        <v>107</v>
      </c>
      <c r="D37" t="str">
        <f t="shared" si="0"/>
        <v>CENG 2371</v>
      </c>
      <c r="F37" t="s">
        <v>108</v>
      </c>
      <c r="G37" s="5">
        <v>3</v>
      </c>
      <c r="H37" t="s">
        <v>53</v>
      </c>
      <c r="I37" t="s">
        <v>77</v>
      </c>
      <c r="N37" t="s">
        <v>151</v>
      </c>
    </row>
    <row r="38" spans="1:14" x14ac:dyDescent="0.25">
      <c r="A38" s="5">
        <v>31</v>
      </c>
      <c r="B38" s="3" t="s">
        <v>74</v>
      </c>
      <c r="C38" s="7" t="s">
        <v>109</v>
      </c>
      <c r="D38" t="str">
        <f t="shared" si="0"/>
        <v>CENG 4313</v>
      </c>
      <c r="F38" t="s">
        <v>110</v>
      </c>
      <c r="G38" s="5">
        <v>3</v>
      </c>
      <c r="H38" t="s">
        <v>53</v>
      </c>
      <c r="I38" t="s">
        <v>111</v>
      </c>
      <c r="J38" t="s">
        <v>112</v>
      </c>
      <c r="L38" t="s">
        <v>113</v>
      </c>
      <c r="N38" t="s">
        <v>152</v>
      </c>
    </row>
    <row r="39" spans="1:14" x14ac:dyDescent="0.25">
      <c r="B39" s="3" t="s">
        <v>74</v>
      </c>
      <c r="C39" s="7" t="s">
        <v>114</v>
      </c>
      <c r="D39" t="str">
        <f t="shared" si="0"/>
        <v>CENG 4113</v>
      </c>
      <c r="F39" t="s">
        <v>115</v>
      </c>
      <c r="G39" s="5">
        <v>1</v>
      </c>
      <c r="H39" t="s">
        <v>53</v>
      </c>
      <c r="L39" t="s">
        <v>116</v>
      </c>
    </row>
    <row r="40" spans="1:14" x14ac:dyDescent="0.25">
      <c r="A40" s="5">
        <v>32</v>
      </c>
      <c r="B40" s="3" t="s">
        <v>74</v>
      </c>
      <c r="C40" s="7" t="s">
        <v>117</v>
      </c>
      <c r="D40" t="str">
        <f t="shared" si="0"/>
        <v>CENG 4331</v>
      </c>
      <c r="F40" t="s">
        <v>118</v>
      </c>
      <c r="G40" s="5">
        <v>3</v>
      </c>
      <c r="H40" t="s">
        <v>53</v>
      </c>
      <c r="I40" t="s">
        <v>86</v>
      </c>
    </row>
    <row r="41" spans="1:14" x14ac:dyDescent="0.25">
      <c r="A41" s="5">
        <v>33</v>
      </c>
      <c r="B41" s="3" t="s">
        <v>74</v>
      </c>
      <c r="C41" s="7" t="s">
        <v>119</v>
      </c>
      <c r="D41" t="str">
        <f t="shared" si="0"/>
        <v>CENG 4354</v>
      </c>
      <c r="F41" t="s">
        <v>120</v>
      </c>
      <c r="G41" s="5">
        <v>3</v>
      </c>
      <c r="H41" t="s">
        <v>53</v>
      </c>
      <c r="I41" t="s">
        <v>81</v>
      </c>
    </row>
    <row r="42" spans="1:14" x14ac:dyDescent="0.25">
      <c r="A42" s="5">
        <v>34</v>
      </c>
      <c r="B42" s="3" t="s">
        <v>74</v>
      </c>
      <c r="C42" s="7" t="s">
        <v>121</v>
      </c>
      <c r="D42" t="str">
        <f t="shared" si="0"/>
        <v>CENG 4265</v>
      </c>
      <c r="F42" t="s">
        <v>122</v>
      </c>
      <c r="G42" s="5">
        <v>2</v>
      </c>
      <c r="H42" t="s">
        <v>53</v>
      </c>
      <c r="I42" t="s">
        <v>123</v>
      </c>
      <c r="J42" t="s">
        <v>116</v>
      </c>
      <c r="K42" t="s">
        <v>124</v>
      </c>
      <c r="L42" t="s">
        <v>153</v>
      </c>
    </row>
    <row r="43" spans="1:14" x14ac:dyDescent="0.25">
      <c r="A43" s="5">
        <v>35</v>
      </c>
      <c r="B43" s="3" t="s">
        <v>74</v>
      </c>
      <c r="C43" s="7" t="s">
        <v>125</v>
      </c>
      <c r="D43" t="str">
        <f t="shared" si="0"/>
        <v>CENG 4266</v>
      </c>
      <c r="F43" t="s">
        <v>122</v>
      </c>
      <c r="G43" s="5">
        <v>2</v>
      </c>
      <c r="H43" t="s">
        <v>53</v>
      </c>
      <c r="I43" t="s">
        <v>123</v>
      </c>
      <c r="J43" t="s">
        <v>116</v>
      </c>
      <c r="K43" t="s">
        <v>124</v>
      </c>
      <c r="L43" t="s">
        <v>154</v>
      </c>
    </row>
    <row r="44" spans="1:14" x14ac:dyDescent="0.25">
      <c r="A44" s="5">
        <v>36</v>
      </c>
      <c r="B44" s="3" t="s">
        <v>126</v>
      </c>
      <c r="C44" s="7" t="s">
        <v>127</v>
      </c>
      <c r="D44" t="str">
        <f t="shared" si="0"/>
        <v>SENG 4310</v>
      </c>
      <c r="F44" t="s">
        <v>128</v>
      </c>
      <c r="G44" s="5">
        <v>3</v>
      </c>
      <c r="H44" t="s">
        <v>53</v>
      </c>
      <c r="I44" t="s">
        <v>129</v>
      </c>
    </row>
    <row r="45" spans="1:14" x14ac:dyDescent="0.25">
      <c r="A45" s="5">
        <v>37</v>
      </c>
      <c r="B45" s="3" t="s">
        <v>130</v>
      </c>
      <c r="C45" s="7" t="s">
        <v>131</v>
      </c>
      <c r="D45" t="str">
        <f t="shared" si="0"/>
        <v>SWEN 4342</v>
      </c>
      <c r="F45" t="s">
        <v>132</v>
      </c>
      <c r="G45" s="5">
        <v>3</v>
      </c>
      <c r="H45" t="s">
        <v>53</v>
      </c>
      <c r="I45" t="s">
        <v>133</v>
      </c>
      <c r="L45" t="s">
        <v>134</v>
      </c>
    </row>
    <row r="46" spans="1:14" x14ac:dyDescent="0.25">
      <c r="A46" s="5">
        <v>38</v>
      </c>
      <c r="B46" s="3" t="s">
        <v>11</v>
      </c>
      <c r="C46" s="7" t="s">
        <v>135</v>
      </c>
      <c r="D46" t="str">
        <f t="shared" si="0"/>
        <v>WRIT 3315</v>
      </c>
      <c r="F46" t="s">
        <v>136</v>
      </c>
      <c r="G46" s="5">
        <v>3</v>
      </c>
      <c r="H46" t="s">
        <v>53</v>
      </c>
      <c r="I46" t="s">
        <v>12</v>
      </c>
      <c r="J46" t="s">
        <v>155</v>
      </c>
      <c r="K46" t="s">
        <v>137</v>
      </c>
    </row>
    <row r="47" spans="1:14" x14ac:dyDescent="0.25">
      <c r="A47" s="5">
        <v>39</v>
      </c>
      <c r="B47" s="3" t="s">
        <v>138</v>
      </c>
      <c r="C47" s="7" t="s">
        <v>139</v>
      </c>
      <c r="D47" t="str">
        <f t="shared" si="0"/>
        <v>CENG/CSCI  3000-4000</v>
      </c>
      <c r="F47" t="s">
        <v>141</v>
      </c>
      <c r="G47" s="5">
        <v>3</v>
      </c>
      <c r="H47" t="s">
        <v>142</v>
      </c>
      <c r="N47" t="s">
        <v>140</v>
      </c>
    </row>
    <row r="48" spans="1:14" x14ac:dyDescent="0.25">
      <c r="A48" s="5">
        <v>40</v>
      </c>
      <c r="B48" s="3" t="s">
        <v>138</v>
      </c>
      <c r="C48" s="7" t="s">
        <v>139</v>
      </c>
      <c r="D48" t="str">
        <f t="shared" ref="D48:D49" si="3">IF(ISBLANK(C48),"",_xlfn.CONCAT(B48," ", C48))</f>
        <v>CENG/CSCI  3000-4000</v>
      </c>
      <c r="F48" t="s">
        <v>141</v>
      </c>
      <c r="G48" s="5">
        <v>3</v>
      </c>
      <c r="H48" t="s">
        <v>142</v>
      </c>
      <c r="N48" t="s">
        <v>140</v>
      </c>
    </row>
    <row r="49" spans="1:14" x14ac:dyDescent="0.25">
      <c r="A49" s="5">
        <v>41</v>
      </c>
      <c r="B49" s="3" t="s">
        <v>138</v>
      </c>
      <c r="C49" s="7" t="s">
        <v>139</v>
      </c>
      <c r="D49" t="str">
        <f t="shared" si="3"/>
        <v>CENG/CSCI  3000-4000</v>
      </c>
      <c r="F49" t="s">
        <v>141</v>
      </c>
      <c r="G49" s="5">
        <v>3</v>
      </c>
      <c r="H49" t="s">
        <v>142</v>
      </c>
      <c r="N49" t="s">
        <v>140</v>
      </c>
    </row>
    <row r="50" spans="1:14" x14ac:dyDescent="0.25">
      <c r="D50" t="str">
        <f t="shared" si="0"/>
        <v/>
      </c>
    </row>
    <row r="51" spans="1:14" x14ac:dyDescent="0.25">
      <c r="D51" t="str">
        <f t="shared" si="0"/>
        <v/>
      </c>
    </row>
    <row r="52" spans="1:14" x14ac:dyDescent="0.25">
      <c r="D52" t="str">
        <f t="shared" si="0"/>
        <v/>
      </c>
      <c r="F52" t="s">
        <v>143</v>
      </c>
      <c r="G52" s="5">
        <f>SUM(G2:G49)</f>
        <v>129</v>
      </c>
    </row>
    <row r="53" spans="1:14" x14ac:dyDescent="0.25">
      <c r="D53" t="str">
        <f t="shared" si="0"/>
        <v/>
      </c>
      <c r="F53" t="s">
        <v>145</v>
      </c>
      <c r="G53" s="5">
        <f>SUMIF(H2:H49,"Core",G2:G49)</f>
        <v>43</v>
      </c>
    </row>
    <row r="54" spans="1:14" x14ac:dyDescent="0.25">
      <c r="D54" t="str">
        <f t="shared" si="0"/>
        <v/>
      </c>
      <c r="F54" t="s">
        <v>146</v>
      </c>
      <c r="G54" s="5">
        <f>SUMIF($H$2:$H$49,"Major",$G$2:$G$49)</f>
        <v>77</v>
      </c>
      <c r="L54" t="s">
        <v>149</v>
      </c>
    </row>
    <row r="55" spans="1:14" x14ac:dyDescent="0.25">
      <c r="D55" t="str">
        <f t="shared" si="0"/>
        <v/>
      </c>
      <c r="G55" s="5">
        <f>SUMIF($H$2:$H$49,"Elective",$G$2:$G$49)</f>
        <v>9</v>
      </c>
    </row>
    <row r="56" spans="1:14" x14ac:dyDescent="0.25">
      <c r="D56" t="str">
        <f t="shared" si="0"/>
        <v/>
      </c>
    </row>
    <row r="57" spans="1:14" x14ac:dyDescent="0.25">
      <c r="D57" t="str">
        <f t="shared" si="0"/>
        <v/>
      </c>
    </row>
    <row r="58" spans="1:14" x14ac:dyDescent="0.25">
      <c r="D58" t="str">
        <f t="shared" si="0"/>
        <v/>
      </c>
    </row>
    <row r="59" spans="1:14" x14ac:dyDescent="0.25">
      <c r="D59" t="str">
        <f t="shared" si="0"/>
        <v/>
      </c>
      <c r="G59" s="5" t="s">
        <v>147</v>
      </c>
    </row>
    <row r="60" spans="1:14" x14ac:dyDescent="0.25">
      <c r="D60" t="str">
        <f t="shared" si="0"/>
        <v/>
      </c>
    </row>
  </sheetData>
  <pageMargins left="0.7" right="0.7" top="0.75" bottom="0.75" header="0.3" footer="0.3"/>
  <ignoredErrors>
    <ignoredError sqref="C10 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Travis, Jennifer</dc:creator>
  <cp:lastModifiedBy>Travis, Jennifer</cp:lastModifiedBy>
  <dcterms:created xsi:type="dcterms:W3CDTF">2024-03-09T20:19:38Z</dcterms:created>
  <dcterms:modified xsi:type="dcterms:W3CDTF">2024-03-10T04:44:17Z</dcterms:modified>
</cp:coreProperties>
</file>